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ALTON\Downloads\"/>
    </mc:Choice>
  </mc:AlternateContent>
  <xr:revisionPtr revIDLastSave="0" documentId="13_ncr:1_{43052B44-6279-4468-92E4-451AC8E66BF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mpos a preencher" sheetId="1" r:id="rId1"/>
    <sheet name="Ficha catalográfica" sheetId="2" r:id="rId2"/>
  </sheets>
  <calcPr calcId="181029"/>
</workbook>
</file>

<file path=xl/calcChain.xml><?xml version="1.0" encoding="utf-8"?>
<calcChain xmlns="http://schemas.openxmlformats.org/spreadsheetml/2006/main">
  <c r="A16" i="2" l="1"/>
  <c r="G15" i="2"/>
  <c r="G14" i="2"/>
  <c r="B14" i="2"/>
  <c r="B12" i="2"/>
  <c r="B11" i="2"/>
  <c r="B10" i="2"/>
  <c r="B9" i="2"/>
  <c r="B8" i="2"/>
  <c r="B5" i="2"/>
  <c r="B4" i="2"/>
  <c r="A4" i="2"/>
  <c r="A2" i="2"/>
  <c r="F63" i="1"/>
  <c r="F62" i="1"/>
  <c r="F61" i="1"/>
  <c r="F60" i="1"/>
  <c r="F59" i="1"/>
  <c r="F58" i="1"/>
  <c r="F57" i="1"/>
  <c r="F56" i="1"/>
  <c r="F55" i="1"/>
  <c r="F54" i="1"/>
  <c r="F52" i="1"/>
  <c r="F51" i="1"/>
  <c r="F50" i="1"/>
  <c r="F49" i="1"/>
  <c r="F48" i="1"/>
  <c r="F46" i="1"/>
  <c r="F45" i="1"/>
  <c r="F44" i="1"/>
  <c r="F43" i="1"/>
  <c r="F42" i="1"/>
  <c r="F41" i="1"/>
  <c r="F39" i="1"/>
  <c r="F38" i="1"/>
  <c r="F37" i="1"/>
  <c r="F36" i="1"/>
  <c r="F34" i="1"/>
  <c r="F33" i="1"/>
  <c r="F32" i="1"/>
  <c r="F31" i="1"/>
  <c r="F29" i="1"/>
  <c r="F28" i="1"/>
  <c r="F27" i="1"/>
  <c r="F26" i="1"/>
  <c r="F24" i="1"/>
  <c r="F23" i="1"/>
  <c r="F22" i="1"/>
  <c r="F21" i="1"/>
  <c r="F20" i="1"/>
  <c r="F19" i="1"/>
  <c r="F18" i="1"/>
  <c r="F17" i="1"/>
  <c r="F15" i="1"/>
  <c r="F14" i="1"/>
  <c r="F13" i="1"/>
  <c r="F12" i="1"/>
  <c r="F11" i="1"/>
  <c r="F10" i="1"/>
  <c r="F9" i="1"/>
  <c r="F8" i="1"/>
  <c r="F4" i="1"/>
  <c r="F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tc={0B159FF7-1F88-C519-9003-26E75D2AC8AD}</author>
    <author>tc={1949EBD0-A712-1CAF-5113-22033E1B7188}</author>
    <author>tc={830380B8-373B-EF3B-8B55-6A7B9B2A7E8D}</author>
    <author>tc={DFDF657F-2D52-60EA-6D96-33209526C25F}</author>
    <author>tc={ACAA724E-39C0-4B4D-A4D1-3255D80F4CAB}</author>
  </authors>
  <commentList>
    <comment ref="C54" authorId="0" shapeId="0" xr:uid="{00000000-0006-0000-0000-000001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O código de Cutter depende da forma de entrada e da tabela adotada. Confirme com bibliotecário(a).</t>
        </r>
      </text>
    </comment>
    <comment ref="C55" authorId="1" shapeId="0" xr:uid="{00000000-0006-0000-0000-000002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Insira somente a classificação CDD efetivamente atribuída após análise temática da obra.</t>
        </r>
      </text>
    </comment>
    <comment ref="C56" authorId="2" shapeId="0" xr:uid="{00000000-0006-0000-0000-000003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Insira somente a classificação CDU efetivamente atribuída, caso esse sistema seja usado.</t>
        </r>
      </text>
    </comment>
    <comment ref="C59" authorId="3" shapeId="0" xr:uid="{00000000-0006-0000-0000-000004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ficha formal deve identificar o profissional responsável pela elaboração ou conferência.</t>
        </r>
      </text>
    </comment>
    <comment ref="C60" authorId="4" shapeId="0" xr:uid="{00000000-0006-0000-0000-000005000000}">
      <text>
        <r>
          <rPr>
            <sz val="11"/>
            <rFont val="Carlito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Informe o registro profissional exatamente como fornecido pelo bibliotecário responsável.</t>
        </r>
      </text>
    </comment>
  </commentList>
</comments>
</file>

<file path=xl/sharedStrings.xml><?xml version="1.0" encoding="utf-8"?>
<sst xmlns="http://schemas.openxmlformats.org/spreadsheetml/2006/main" count="185" uniqueCount="136">
  <si>
    <t>FICHA CATALOGRÁFICA AUTOMÁTICA — CAMPOS A PREENCHER</t>
  </si>
  <si>
    <t>Preencha somente as células amarelas da coluna C. A segunda aba é atualizada automaticamente.</t>
  </si>
  <si>
    <t>Modelo editorial brasileiro</t>
  </si>
  <si>
    <t>Campos técnicos devem reproduzir a catalogação conferida; a planilha não inventa Cutter, CDD, CDU ou CRB.</t>
  </si>
  <si>
    <t>Pendências</t>
  </si>
  <si>
    <t>A validade formal da ficha depende da identificação do bibliotecário responsável e de seu registro no CRB.</t>
  </si>
  <si>
    <t>Concluídos</t>
  </si>
  <si>
    <t>Nº</t>
  </si>
  <si>
    <t>Campo</t>
  </si>
  <si>
    <t>Preencher aqui</t>
  </si>
  <si>
    <t>Orientação e exemplo</t>
  </si>
  <si>
    <t>Necessidade</t>
  </si>
  <si>
    <t>Situação</t>
  </si>
  <si>
    <t>1. Responsabilidade autoral</t>
  </si>
  <si>
    <t>Entrada principal do autor</t>
  </si>
  <si>
    <t>Forma invertida: Sobrenome, Prenomes. Ex.: Roque, Dalton Campos</t>
  </si>
  <si>
    <t>Obrigatório</t>
  </si>
  <si>
    <t>Nome do autor na publicação</t>
  </si>
  <si>
    <t>Forma direta, exatamente como aparece no livro. Ex.: Dalton Campos Roque</t>
  </si>
  <si>
    <t>Declaração de responsabilidade</t>
  </si>
  <si>
    <t>Texto após a barra, sem a barra. Ex.: Dalton Campos Roque e Andréa Lúcia da Silva</t>
  </si>
  <si>
    <t>Opcional</t>
  </si>
  <si>
    <t>Responsável secundário 1</t>
  </si>
  <si>
    <t>Forma invertida. Ex.: Silva, Andréa Lúcia da</t>
  </si>
  <si>
    <t>Função do responsável secundário 1</t>
  </si>
  <si>
    <t>Ex.: autora, organizadora, tradutora, ilustradora</t>
  </si>
  <si>
    <t>Responsável secundário 2</t>
  </si>
  <si>
    <t>Forma invertida. Deixe vazio quando não houver</t>
  </si>
  <si>
    <t>Função do responsável secundário 2</t>
  </si>
  <si>
    <t>Ex.: autor, organizador, tradutor, ilustrador</t>
  </si>
  <si>
    <t>Pontos de acesso secundários</t>
  </si>
  <si>
    <t>Opcional: texto técnico completo, com algarismos romanos. Se vazio, a planilha cria uma versão básica</t>
  </si>
  <si>
    <t>Técnico</t>
  </si>
  <si>
    <t>2. Título, edição e coleção</t>
  </si>
  <si>
    <t>Título</t>
  </si>
  <si>
    <t>Título principal, sem ponto final</t>
  </si>
  <si>
    <t>Subtítulo</t>
  </si>
  <si>
    <t>Sem dois-pontos e sem ponto final</t>
  </si>
  <si>
    <t>Volume, parte ou tomo</t>
  </si>
  <si>
    <t>Ex.: v. 1, pt. 2 ou t. 3</t>
  </si>
  <si>
    <t>Número da edição</t>
  </si>
  <si>
    <t>Digite somente o número. Ex.: 2</t>
  </si>
  <si>
    <t>Complemento da edição</t>
  </si>
  <si>
    <t>Ex.: rev. e ampl. ou edição do autor</t>
  </si>
  <si>
    <t>Título original</t>
  </si>
  <si>
    <t>Use em tradução ou nova versão, sem ponto final</t>
  </si>
  <si>
    <t>Série ou coleção</t>
  </si>
  <si>
    <t>Nome oficial da série ou coleção</t>
  </si>
  <si>
    <t>Número na série</t>
  </si>
  <si>
    <t>Ex.: v. 4 ou n. 2</t>
  </si>
  <si>
    <t>3. Publicação</t>
  </si>
  <si>
    <t>Cidade de publicação</t>
  </si>
  <si>
    <t>Ex.: Cabo Frio</t>
  </si>
  <si>
    <t>UF</t>
  </si>
  <si>
    <t>Sigla do estado brasileiro. Ex.: RJ</t>
  </si>
  <si>
    <t>Editora ou selo editorial</t>
  </si>
  <si>
    <t>Nome conforme consta na folha de rosto</t>
  </si>
  <si>
    <t>Ano de publicação</t>
  </si>
  <si>
    <t>Ano com quatro algarismos. Ex.: 2026</t>
  </si>
  <si>
    <t>4. Descrição física</t>
  </si>
  <si>
    <t>Paginação</t>
  </si>
  <si>
    <t>Ex.: 312 p. ou xvi, 312 p.</t>
  </si>
  <si>
    <t>Ilustrações</t>
  </si>
  <si>
    <t>Escolha uma opção ou escreva a abreviatura catalográfica adequada</t>
  </si>
  <si>
    <t>Dimensões</t>
  </si>
  <si>
    <t>Ex.: 21 cm</t>
  </si>
  <si>
    <t>Suporte da edição</t>
  </si>
  <si>
    <t>Impresso</t>
  </si>
  <si>
    <t>Cada formato deve usar seus próprios dados e ISBN</t>
  </si>
  <si>
    <t>5. Notas</t>
  </si>
  <si>
    <t>Nota de referências</t>
  </si>
  <si>
    <t>Texto completo. Ex.: Inclui referências bibliográficas.</t>
  </si>
  <si>
    <t>Nota de índice</t>
  </si>
  <si>
    <t>Texto completo. Ex.: Inclui índice.</t>
  </si>
  <si>
    <t>Nota adicional</t>
  </si>
  <si>
    <t>Ex.: Prefácio de...; tradução de...; edição bilíngue</t>
  </si>
  <si>
    <t>Idioma</t>
  </si>
  <si>
    <t>Português</t>
  </si>
  <si>
    <t>Ex.: Português</t>
  </si>
  <si>
    <t>6. Identificadores</t>
  </si>
  <si>
    <t>ISBN principal</t>
  </si>
  <si>
    <t>Com hífens, conforme fornecido pela agência. Ex.: 978-65-00000-00-0</t>
  </si>
  <si>
    <t>Qualificador do ISBN principal</t>
  </si>
  <si>
    <t>brochura</t>
  </si>
  <si>
    <t>Ex.: brochura, capa dura, e-book ou PDF</t>
  </si>
  <si>
    <t>ISBN secundário</t>
  </si>
  <si>
    <t>Use apenas quando a mesma ficha registrar outro formato</t>
  </si>
  <si>
    <t>Qualificador do ISBN secundário</t>
  </si>
  <si>
    <t>Ex.: e-book, EPUB ou PDF</t>
  </si>
  <si>
    <t>DOI</t>
  </si>
  <si>
    <t>Somente quando houver</t>
  </si>
  <si>
    <t>ISSN</t>
  </si>
  <si>
    <t>Somente para publicação seriada</t>
  </si>
  <si>
    <t>7. Assuntos</t>
  </si>
  <si>
    <t>Assunto 1</t>
  </si>
  <si>
    <t>Descritor principal, sem numeração e sem ponto final</t>
  </si>
  <si>
    <t>Assunto 2</t>
  </si>
  <si>
    <t>Descritor secundário, sem numeração e sem ponto final</t>
  </si>
  <si>
    <t>Assunto 3</t>
  </si>
  <si>
    <t>Assunto 4</t>
  </si>
  <si>
    <t>Assunto 5</t>
  </si>
  <si>
    <t>8. Classificação e responsabilidade técnica</t>
  </si>
  <si>
    <t>Código de Cutter</t>
  </si>
  <si>
    <t>Código definido tecnicamente a partir da entrada principal e do título</t>
  </si>
  <si>
    <t>CDD</t>
  </si>
  <si>
    <t>Número da Classificação Decimal de Dewey definido por bibliotecário</t>
  </si>
  <si>
    <t>CDU</t>
  </si>
  <si>
    <t>Número da Classificação Decimal Universal, quando adotado</t>
  </si>
  <si>
    <t>Classificação a exibir</t>
  </si>
  <si>
    <t>Exibir apenas CDD</t>
  </si>
  <si>
    <t>Escolha o sistema que foi efetivamente atribuído</t>
  </si>
  <si>
    <t>Instituição ou serviço catalográfico</t>
  </si>
  <si>
    <t>Opcional: nome da biblioteca, editora ou serviço responsável</t>
  </si>
  <si>
    <t>Nome do bibliotecário responsável</t>
  </si>
  <si>
    <t>Nome completo do profissional que conferiu ou elaborou a ficha</t>
  </si>
  <si>
    <t>Registro profissional CRB</t>
  </si>
  <si>
    <t>Ex.: CRB-7/0000</t>
  </si>
  <si>
    <t>Identificação adicional</t>
  </si>
  <si>
    <t>Opcional: setor, instituição ou código interno</t>
  </si>
  <si>
    <t>Data de preenchimento</t>
  </si>
  <si>
    <t>Controle interno; não aparece na ficha</t>
  </si>
  <si>
    <t>Observações internas</t>
  </si>
  <si>
    <t>Controle editorial; não aparece na ficha</t>
  </si>
  <si>
    <t>REFERÊNCIAS E ORIENTAÇÃO DE USO</t>
  </si>
  <si>
    <t>Conselho Federal de Biblioteconomia</t>
  </si>
  <si>
    <t>A Resolução CFB nº 184/2017 exige nome e registro do bibliotecário nos documentos de sua responsabilidade e nas fichas catalográficas.</t>
  </si>
  <si>
    <t>https://cfb.org.br/perguntas-frequentes/</t>
  </si>
  <si>
    <t>Resolução CFB nº 184/2017</t>
  </si>
  <si>
    <t>Ato normativo sobre identificação profissional em fichas catalográficas.</t>
  </si>
  <si>
    <t>https://repositorio.cfb.org.br/handle/123456789/1298</t>
  </si>
  <si>
    <t>Manual editorial do Ipea</t>
  </si>
  <si>
    <t>Exemplo institucional dos elementos usuais: título, local, editora, ano, páginas, assuntos, classificação, ISBN e responsável técnico.</t>
  </si>
  <si>
    <t>https://www.ipea.gov.br/manualeditorial/padroes/orientacoes-autores/fase-editoracao/14-manual-do-editorial/padroes-editoriais/estrutura-da-obra.html</t>
  </si>
  <si>
    <t>Impressão</t>
  </si>
  <si>
    <t>Na aba “Ficha catalográfica”, imprima em escala de 100%. O contorno preto delimita a área destinada à inserção no verso da folha de rosto.</t>
  </si>
  <si>
    <t>Dados Internacionais de Catalogação na Publicação (CIP)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</si>
</sst>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rlito"/>
    </font>
    <font>
      <b/>
      <sz val="10"/>
      <color rgb="FFFFFFFF"/>
      <name val="Aptos"/>
      <family val="2"/>
    </font>
    <font>
      <b/>
      <sz val="16"/>
      <color rgb="FFFFFFFF"/>
      <name val="Aptos Display"/>
      <family val="2"/>
    </font>
    <font>
      <sz val="9"/>
      <color rgb="FF595959"/>
      <name val="Aptos"/>
      <family val="2"/>
    </font>
    <font>
      <b/>
      <sz val="10"/>
      <color rgb="FF17365D"/>
      <name val="Aptos"/>
      <family val="2"/>
    </font>
    <font>
      <sz val="10"/>
      <color rgb="FF000000"/>
      <name val="Aptos"/>
      <family val="2"/>
    </font>
    <font>
      <i/>
      <sz val="9"/>
      <color rgb="FF595959"/>
      <name val="Aptos"/>
      <family val="2"/>
    </font>
    <font>
      <b/>
      <sz val="9"/>
      <color rgb="FF595959"/>
      <name val="Aptos"/>
      <family val="2"/>
    </font>
    <font>
      <b/>
      <i/>
      <sz val="10"/>
      <color rgb="FFFFFFFF"/>
      <name val="Aptos"/>
      <family val="2"/>
    </font>
    <font>
      <b/>
      <sz val="9"/>
      <color rgb="FF17365D"/>
      <name val="Aptos"/>
      <family val="2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4F6F8"/>
      </patternFill>
    </fill>
    <fill>
      <patternFill patternType="solid">
        <fgColor rgb="FF2F75B5"/>
      </patternFill>
    </fill>
  </fills>
  <borders count="11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D6B656"/>
      </left>
      <right style="thin">
        <color rgb="FFD6B656"/>
      </right>
      <top style="thin">
        <color rgb="FFD6B656"/>
      </top>
      <bottom style="thin">
        <color rgb="FFD6B656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6" borderId="0" xfId="0" applyFont="1" applyFill="1" applyAlignment="1">
      <alignment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" fontId="5" fillId="4" borderId="2" xfId="0" applyNumberFormat="1" applyFont="1" applyFill="1" applyBorder="1" applyAlignment="1">
      <alignment vertical="center" wrapText="1"/>
    </xf>
    <xf numFmtId="14" fontId="5" fillId="4" borderId="2" xfId="0" applyNumberFormat="1" applyFont="1" applyFill="1" applyBorder="1" applyAlignment="1">
      <alignment vertical="center" wrapText="1"/>
    </xf>
    <xf numFmtId="49" fontId="5" fillId="4" borderId="2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3" fillId="5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0" fillId="0" borderId="0" xfId="0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3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4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0" fontId="10" fillId="0" borderId="10" xfId="0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7">
    <dxf>
      <font>
        <b/>
        <color rgb="FF9C0006"/>
      </font>
      <fill>
        <patternFill patternType="solid">
          <bgColor rgb="FFFCE4D6"/>
        </patternFill>
      </fill>
    </dxf>
    <dxf>
      <font>
        <color rgb="FF595959"/>
      </font>
      <fill>
        <patternFill patternType="solid">
          <bgColor rgb="FFF4F6F8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9C0006"/>
      </font>
      <fill>
        <patternFill patternType="solid">
          <bgColor rgb="FFFCE4D6"/>
        </patternFill>
      </fill>
    </dxf>
    <dxf>
      <font>
        <b/>
        <color rgb="FF375623"/>
      </font>
      <fill>
        <patternFill patternType="solid">
          <bgColor rgb="FFE2F0D9"/>
        </patternFill>
      </fill>
    </dxf>
    <dxf>
      <font>
        <b/>
        <color rgb="FF9C0006"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3c11c80818604a5a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876300</xdr:colOff>
      <xdr:row>28</xdr:row>
      <xdr:rowOff>85725</xdr:rowOff>
    </xdr:to>
    <xdr:sp macro="" textlink="">
      <xdr:nvSpPr>
        <xdr:cNvPr id="1030" name="Text Box 6" hidden="1">
          <a:extLst>
            <a:ext uri="{FF2B5EF4-FFF2-40B4-BE49-F238E27FC236}">
              <a16:creationId xmlns:a16="http://schemas.microsoft.com/office/drawing/2014/main" id="{4C8F35A3-8E7B-C49D-751E-BA6FD1E51BD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persons/person.xml><?xml version="1.0" encoding="utf-8"?>
<xltc:personList xmlns:xltc="http://schemas.microsoft.com/office/spreadsheetml/2018/threadedcomments">
  <xltc:person displayName="Dalton Campos Roque" id="{A0C9252E-09BB-47BC-AF0B-0FC7560B8ED6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.xml><?xml version="1.0" encoding="utf-8"?>
<xltc:ThreadedComments xmlns:xltc="http://schemas.microsoft.com/office/spreadsheetml/2018/threadedcomments">
  <xltc:threadedComment ref="C54" dT="2026-08-25T20:12:59.284" personId="{A0C9252E-09BB-47BC-AF0B-0FC7560B8ED6}" id="{0B159FF7-1F88-C519-9003-26E75D2AC8AD}">
    <xltc:text>O código de Cutter depende da forma de entrada e da tabela adotada. Confirme com bibliotecário(a).</xltc:text>
  </xltc:threadedComment>
  <xltc:threadedComment ref="C55" dT="2026-08-25T20:12:59.285" personId="{A0C9252E-09BB-47BC-AF0B-0FC7560B8ED6}" id="{1949EBD0-A712-1CAF-5113-22033E1B7188}">
    <xltc:text>Insira somente a classificação CDD efetivamente atribuída após análise temática da obra.</xltc:text>
  </xltc:threadedComment>
  <xltc:threadedComment ref="C56" dT="2026-08-25T20:12:59.285" personId="{A0C9252E-09BB-47BC-AF0B-0FC7560B8ED6}" id="{830380B8-373B-EF3B-8B55-6A7B9B2A7E8D}">
    <xltc:text>Insira somente a classificação CDU efetivamente atribuída, caso esse sistema seja usado.</xltc:text>
  </xltc:threadedComment>
  <xltc:threadedComment ref="C59" dT="2026-08-25T20:12:59.285" personId="{A0C9252E-09BB-47BC-AF0B-0FC7560B8ED6}" id="{DFDF657F-2D52-60EA-6D96-33209526C25F}">
    <xltc:text>A ficha formal deve identificar o profissional responsável pela elaboração ou conferência.</xltc:text>
  </xltc:threadedComment>
  <xltc:threadedComment ref="C60" dT="2026-08-25T20:12:59.285" personId="{A0C9252E-09BB-47BC-AF0B-0FC7560B8ED6}" id="{ACAA724E-39C0-4B4D-A4D1-3255D80F4CAB}">
    <xltc:text>Informe o registro profissional exatamente como fornecido pelo bibliotecário responsável.</xltc:text>
  </xltc:threadedComment>
</xlt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3d61cbb16e234120" Type="http://schemas.microsoft.com/office/2017/10/relationships/threadedComment" Target="../threadedcomments/threadedcomment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showGridLines="0" tabSelected="1" workbookViewId="0">
      <selection sqref="A1:F1"/>
    </sheetView>
  </sheetViews>
  <sheetFormatPr defaultRowHeight="14.25"/>
  <cols>
    <col min="1" max="1" width="4.625" customWidth="1"/>
    <col min="2" max="2" width="27.25" customWidth="1"/>
    <col min="3" max="3" width="30" customWidth="1"/>
    <col min="4" max="4" width="40" customWidth="1"/>
    <col min="5" max="5" width="11.625" customWidth="1"/>
    <col min="6" max="6" width="13.875" customWidth="1"/>
  </cols>
  <sheetData>
    <row r="1" spans="1:6" ht="31.5" customHeight="1">
      <c r="A1" s="13" t="s">
        <v>0</v>
      </c>
      <c r="B1" s="13"/>
      <c r="C1" s="13"/>
      <c r="D1" s="13"/>
      <c r="E1" s="13"/>
      <c r="F1" s="13"/>
    </row>
    <row r="2" spans="1:6" ht="24" customHeight="1">
      <c r="A2" s="14" t="s">
        <v>1</v>
      </c>
      <c r="B2" s="14"/>
      <c r="C2" s="14"/>
      <c r="D2" s="14"/>
      <c r="E2" s="15" t="s">
        <v>2</v>
      </c>
      <c r="F2" s="15"/>
    </row>
    <row r="3" spans="1:6" ht="24" customHeight="1">
      <c r="A3" s="16" t="s">
        <v>3</v>
      </c>
      <c r="B3" s="16"/>
      <c r="C3" s="16"/>
      <c r="D3" s="16"/>
      <c r="E3" s="1" t="s">
        <v>4</v>
      </c>
      <c r="F3" s="1">
        <f>COUNTIF(F7:F63,"PENDENTE")+COUNTIF(F7:F63,"REVISÃO TÉCNICA")</f>
        <v>16</v>
      </c>
    </row>
    <row r="4" spans="1:6" ht="24" customHeight="1">
      <c r="A4" s="17" t="s">
        <v>5</v>
      </c>
      <c r="B4" s="17"/>
      <c r="C4" s="17"/>
      <c r="D4" s="17"/>
      <c r="E4" s="1" t="s">
        <v>6</v>
      </c>
      <c r="F4" s="1">
        <f>COUNTIF(F7:F63,"OK")</f>
        <v>4</v>
      </c>
    </row>
    <row r="6" spans="1:6" ht="25.5" customHeight="1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19.5" customHeight="1">
      <c r="A7" s="18" t="s">
        <v>13</v>
      </c>
      <c r="B7" s="19"/>
      <c r="C7" s="20"/>
      <c r="D7" s="21"/>
      <c r="E7" s="19"/>
      <c r="F7" s="19"/>
    </row>
    <row r="8" spans="1:6" ht="28.5" customHeight="1">
      <c r="A8" s="3">
        <v>1</v>
      </c>
      <c r="B8" s="5" t="s">
        <v>14</v>
      </c>
      <c r="C8" s="4"/>
      <c r="D8" s="6" t="s">
        <v>15</v>
      </c>
      <c r="E8" s="7" t="s">
        <v>16</v>
      </c>
      <c r="F8" s="7" t="str">
        <f t="shared" ref="F8:F15" si="0">IF(E8="Obrigatório",IF(C8="","PENDENTE","OK"),IF(E8="Técnico",IF(C8="","REVISÃO TÉCNICA","OK"),IF(C8="","Opcional","OK")))</f>
        <v>PENDENTE</v>
      </c>
    </row>
    <row r="9" spans="1:6" ht="28.5" customHeight="1">
      <c r="A9" s="3">
        <v>2</v>
      </c>
      <c r="B9" s="5" t="s">
        <v>17</v>
      </c>
      <c r="C9" s="4"/>
      <c r="D9" s="6" t="s">
        <v>18</v>
      </c>
      <c r="E9" s="7" t="s">
        <v>16</v>
      </c>
      <c r="F9" s="7" t="str">
        <f t="shared" si="0"/>
        <v>PENDENTE</v>
      </c>
    </row>
    <row r="10" spans="1:6" ht="28.5" customHeight="1">
      <c r="A10" s="3">
        <v>3</v>
      </c>
      <c r="B10" s="5" t="s">
        <v>19</v>
      </c>
      <c r="C10" s="4"/>
      <c r="D10" s="6" t="s">
        <v>20</v>
      </c>
      <c r="E10" s="7" t="s">
        <v>21</v>
      </c>
      <c r="F10" s="7" t="str">
        <f t="shared" si="0"/>
        <v>Opcional</v>
      </c>
    </row>
    <row r="11" spans="1:6" ht="28.5" customHeight="1">
      <c r="A11" s="3">
        <v>4</v>
      </c>
      <c r="B11" s="5" t="s">
        <v>22</v>
      </c>
      <c r="C11" s="4"/>
      <c r="D11" s="6" t="s">
        <v>23</v>
      </c>
      <c r="E11" s="7" t="s">
        <v>21</v>
      </c>
      <c r="F11" s="7" t="str">
        <f t="shared" si="0"/>
        <v>Opcional</v>
      </c>
    </row>
    <row r="12" spans="1:6" ht="28.5" customHeight="1">
      <c r="A12" s="3">
        <v>5</v>
      </c>
      <c r="B12" s="5" t="s">
        <v>24</v>
      </c>
      <c r="C12" s="4"/>
      <c r="D12" s="6" t="s">
        <v>25</v>
      </c>
      <c r="E12" s="7" t="s">
        <v>21</v>
      </c>
      <c r="F12" s="7" t="str">
        <f t="shared" si="0"/>
        <v>Opcional</v>
      </c>
    </row>
    <row r="13" spans="1:6" ht="28.5" customHeight="1">
      <c r="A13" s="3">
        <v>6</v>
      </c>
      <c r="B13" s="5" t="s">
        <v>26</v>
      </c>
      <c r="C13" s="4"/>
      <c r="D13" s="6" t="s">
        <v>27</v>
      </c>
      <c r="E13" s="7" t="s">
        <v>21</v>
      </c>
      <c r="F13" s="7" t="str">
        <f t="shared" si="0"/>
        <v>Opcional</v>
      </c>
    </row>
    <row r="14" spans="1:6" ht="28.5" customHeight="1">
      <c r="A14" s="3">
        <v>7</v>
      </c>
      <c r="B14" s="5" t="s">
        <v>28</v>
      </c>
      <c r="C14" s="4"/>
      <c r="D14" s="6" t="s">
        <v>29</v>
      </c>
      <c r="E14" s="7" t="s">
        <v>21</v>
      </c>
      <c r="F14" s="7" t="str">
        <f t="shared" si="0"/>
        <v>Opcional</v>
      </c>
    </row>
    <row r="15" spans="1:6" ht="28.5" customHeight="1">
      <c r="A15" s="3">
        <v>8</v>
      </c>
      <c r="B15" s="5" t="s">
        <v>30</v>
      </c>
      <c r="C15" s="4"/>
      <c r="D15" s="6" t="s">
        <v>31</v>
      </c>
      <c r="E15" s="7" t="s">
        <v>32</v>
      </c>
      <c r="F15" s="7" t="str">
        <f t="shared" si="0"/>
        <v>REVISÃO TÉCNICA</v>
      </c>
    </row>
    <row r="16" spans="1:6" ht="19.5" customHeight="1">
      <c r="A16" s="18" t="s">
        <v>33</v>
      </c>
      <c r="B16" s="19"/>
      <c r="C16" s="20"/>
      <c r="D16" s="21"/>
      <c r="E16" s="19"/>
      <c r="F16" s="19"/>
    </row>
    <row r="17" spans="1:6" ht="28.5" customHeight="1">
      <c r="A17" s="3">
        <v>9</v>
      </c>
      <c r="B17" s="5" t="s">
        <v>34</v>
      </c>
      <c r="C17" s="4"/>
      <c r="D17" s="6" t="s">
        <v>35</v>
      </c>
      <c r="E17" s="7" t="s">
        <v>16</v>
      </c>
      <c r="F17" s="7" t="str">
        <f t="shared" ref="F17:F24" si="1">IF(E17="Obrigatório",IF(C17="","PENDENTE","OK"),IF(E17="Técnico",IF(C17="","REVISÃO TÉCNICA","OK"),IF(C17="","Opcional","OK")))</f>
        <v>PENDENTE</v>
      </c>
    </row>
    <row r="18" spans="1:6" ht="28.5" customHeight="1">
      <c r="A18" s="3">
        <v>10</v>
      </c>
      <c r="B18" s="5" t="s">
        <v>36</v>
      </c>
      <c r="C18" s="4"/>
      <c r="D18" s="6" t="s">
        <v>37</v>
      </c>
      <c r="E18" s="7" t="s">
        <v>21</v>
      </c>
      <c r="F18" s="7" t="str">
        <f t="shared" si="1"/>
        <v>Opcional</v>
      </c>
    </row>
    <row r="19" spans="1:6" ht="28.5" customHeight="1">
      <c r="A19" s="3">
        <v>11</v>
      </c>
      <c r="B19" s="5" t="s">
        <v>38</v>
      </c>
      <c r="C19" s="4"/>
      <c r="D19" s="6" t="s">
        <v>39</v>
      </c>
      <c r="E19" s="7" t="s">
        <v>21</v>
      </c>
      <c r="F19" s="7" t="str">
        <f t="shared" si="1"/>
        <v>Opcional</v>
      </c>
    </row>
    <row r="20" spans="1:6" ht="28.5" customHeight="1">
      <c r="A20" s="3">
        <v>12</v>
      </c>
      <c r="B20" s="5" t="s">
        <v>40</v>
      </c>
      <c r="C20" s="8"/>
      <c r="D20" s="6" t="s">
        <v>41</v>
      </c>
      <c r="E20" s="7" t="s">
        <v>21</v>
      </c>
      <c r="F20" s="7" t="str">
        <f t="shared" si="1"/>
        <v>Opcional</v>
      </c>
    </row>
    <row r="21" spans="1:6" ht="28.5" customHeight="1">
      <c r="A21" s="3">
        <v>13</v>
      </c>
      <c r="B21" s="5" t="s">
        <v>42</v>
      </c>
      <c r="C21" s="4"/>
      <c r="D21" s="6" t="s">
        <v>43</v>
      </c>
      <c r="E21" s="7" t="s">
        <v>21</v>
      </c>
      <c r="F21" s="7" t="str">
        <f t="shared" si="1"/>
        <v>Opcional</v>
      </c>
    </row>
    <row r="22" spans="1:6" ht="28.5" customHeight="1">
      <c r="A22" s="3">
        <v>14</v>
      </c>
      <c r="B22" s="5" t="s">
        <v>44</v>
      </c>
      <c r="C22" s="4"/>
      <c r="D22" s="6" t="s">
        <v>45</v>
      </c>
      <c r="E22" s="7" t="s">
        <v>21</v>
      </c>
      <c r="F22" s="7" t="str">
        <f t="shared" si="1"/>
        <v>Opcional</v>
      </c>
    </row>
    <row r="23" spans="1:6" ht="28.5" customHeight="1">
      <c r="A23" s="3">
        <v>15</v>
      </c>
      <c r="B23" s="5" t="s">
        <v>46</v>
      </c>
      <c r="C23" s="4"/>
      <c r="D23" s="6" t="s">
        <v>47</v>
      </c>
      <c r="E23" s="7" t="s">
        <v>21</v>
      </c>
      <c r="F23" s="7" t="str">
        <f t="shared" si="1"/>
        <v>Opcional</v>
      </c>
    </row>
    <row r="24" spans="1:6" ht="28.5" customHeight="1">
      <c r="A24" s="3">
        <v>16</v>
      </c>
      <c r="B24" s="5" t="s">
        <v>48</v>
      </c>
      <c r="C24" s="4"/>
      <c r="D24" s="6" t="s">
        <v>49</v>
      </c>
      <c r="E24" s="7" t="s">
        <v>21</v>
      </c>
      <c r="F24" s="7" t="str">
        <f t="shared" si="1"/>
        <v>Opcional</v>
      </c>
    </row>
    <row r="25" spans="1:6" ht="19.5" customHeight="1">
      <c r="A25" s="18" t="s">
        <v>50</v>
      </c>
      <c r="B25" s="19"/>
      <c r="C25" s="20"/>
      <c r="D25" s="21"/>
      <c r="E25" s="19"/>
      <c r="F25" s="19"/>
    </row>
    <row r="26" spans="1:6" ht="28.5" customHeight="1">
      <c r="A26" s="3">
        <v>17</v>
      </c>
      <c r="B26" s="5" t="s">
        <v>51</v>
      </c>
      <c r="C26" s="4"/>
      <c r="D26" s="6" t="s">
        <v>52</v>
      </c>
      <c r="E26" s="7" t="s">
        <v>16</v>
      </c>
      <c r="F26" s="7" t="str">
        <f>IF(E26="Obrigatório",IF(C26="","PENDENTE","OK"),IF(E26="Técnico",IF(C26="","REVISÃO TÉCNICA","OK"),IF(C26="","Opcional","OK")))</f>
        <v>PENDENTE</v>
      </c>
    </row>
    <row r="27" spans="1:6" ht="28.5" customHeight="1">
      <c r="A27" s="3">
        <v>18</v>
      </c>
      <c r="B27" s="5" t="s">
        <v>53</v>
      </c>
      <c r="C27" s="4"/>
      <c r="D27" s="6" t="s">
        <v>54</v>
      </c>
      <c r="E27" s="7" t="s">
        <v>21</v>
      </c>
      <c r="F27" s="7" t="str">
        <f>IF(E27="Obrigatório",IF(C27="","PENDENTE","OK"),IF(E27="Técnico",IF(C27="","REVISÃO TÉCNICA","OK"),IF(C27="","Opcional","OK")))</f>
        <v>Opcional</v>
      </c>
    </row>
    <row r="28" spans="1:6" ht="28.5" customHeight="1">
      <c r="A28" s="3">
        <v>19</v>
      </c>
      <c r="B28" s="5" t="s">
        <v>55</v>
      </c>
      <c r="C28" s="4"/>
      <c r="D28" s="6" t="s">
        <v>56</v>
      </c>
      <c r="E28" s="7" t="s">
        <v>16</v>
      </c>
      <c r="F28" s="7" t="str">
        <f>IF(E28="Obrigatório",IF(C28="","PENDENTE","OK"),IF(E28="Técnico",IF(C28="","REVISÃO TÉCNICA","OK"),IF(C28="","Opcional","OK")))</f>
        <v>PENDENTE</v>
      </c>
    </row>
    <row r="29" spans="1:6" ht="28.5" customHeight="1">
      <c r="A29" s="3">
        <v>20</v>
      </c>
      <c r="B29" s="5" t="s">
        <v>57</v>
      </c>
      <c r="C29" s="8"/>
      <c r="D29" s="6" t="s">
        <v>58</v>
      </c>
      <c r="E29" s="7" t="s">
        <v>16</v>
      </c>
      <c r="F29" s="7" t="str">
        <f>IF(E29="Obrigatório",IF(C29="","PENDENTE","OK"),IF(E29="Técnico",IF(C29="","REVISÃO TÉCNICA","OK"),IF(C29="","Opcional","OK")))</f>
        <v>PENDENTE</v>
      </c>
    </row>
    <row r="30" spans="1:6" ht="19.5" customHeight="1">
      <c r="A30" s="18" t="s">
        <v>59</v>
      </c>
      <c r="B30" s="19"/>
      <c r="C30" s="20"/>
      <c r="D30" s="21"/>
      <c r="E30" s="19"/>
      <c r="F30" s="19"/>
    </row>
    <row r="31" spans="1:6" ht="28.5" customHeight="1">
      <c r="A31" s="3">
        <v>21</v>
      </c>
      <c r="B31" s="5" t="s">
        <v>60</v>
      </c>
      <c r="C31" s="4"/>
      <c r="D31" s="6" t="s">
        <v>61</v>
      </c>
      <c r="E31" s="7" t="s">
        <v>16</v>
      </c>
      <c r="F31" s="7" t="str">
        <f>IF(E31="Obrigatório",IF(C31="","PENDENTE","OK"),IF(E31="Técnico",IF(C31="","REVISÃO TÉCNICA","OK"),IF(C31="","Opcional","OK")))</f>
        <v>PENDENTE</v>
      </c>
    </row>
    <row r="32" spans="1:6" ht="28.5" customHeight="1">
      <c r="A32" s="3">
        <v>22</v>
      </c>
      <c r="B32" s="5" t="s">
        <v>62</v>
      </c>
      <c r="C32" s="4"/>
      <c r="D32" s="6" t="s">
        <v>63</v>
      </c>
      <c r="E32" s="7" t="s">
        <v>21</v>
      </c>
      <c r="F32" s="7" t="str">
        <f>IF(E32="Obrigatório",IF(C32="","PENDENTE","OK"),IF(E32="Técnico",IF(C32="","REVISÃO TÉCNICA","OK"),IF(C32="","Opcional","OK")))</f>
        <v>Opcional</v>
      </c>
    </row>
    <row r="33" spans="1:6" ht="28.5" customHeight="1">
      <c r="A33" s="3">
        <v>23</v>
      </c>
      <c r="B33" s="5" t="s">
        <v>64</v>
      </c>
      <c r="C33" s="4"/>
      <c r="D33" s="6" t="s">
        <v>65</v>
      </c>
      <c r="E33" s="7" t="s">
        <v>16</v>
      </c>
      <c r="F33" s="7" t="str">
        <f>IF(E33="Obrigatório",IF(C33="","PENDENTE","OK"),IF(E33="Técnico",IF(C33="","REVISÃO TÉCNICA","OK"),IF(C33="","Opcional","OK")))</f>
        <v>PENDENTE</v>
      </c>
    </row>
    <row r="34" spans="1:6" ht="28.5" customHeight="1">
      <c r="A34" s="3">
        <v>24</v>
      </c>
      <c r="B34" s="5" t="s">
        <v>66</v>
      </c>
      <c r="C34" s="4" t="s">
        <v>67</v>
      </c>
      <c r="D34" s="6" t="s">
        <v>68</v>
      </c>
      <c r="E34" s="7" t="s">
        <v>16</v>
      </c>
      <c r="F34" s="7" t="str">
        <f>IF(E34="Obrigatório",IF(C34="","PENDENTE","OK"),IF(E34="Técnico",IF(C34="","REVISÃO TÉCNICA","OK"),IF(C34="","Opcional","OK")))</f>
        <v>OK</v>
      </c>
    </row>
    <row r="35" spans="1:6" ht="19.5" customHeight="1">
      <c r="A35" s="18" t="s">
        <v>69</v>
      </c>
      <c r="B35" s="19"/>
      <c r="C35" s="20"/>
      <c r="D35" s="21"/>
      <c r="E35" s="19"/>
      <c r="F35" s="19"/>
    </row>
    <row r="36" spans="1:6" ht="28.5" customHeight="1">
      <c r="A36" s="3">
        <v>25</v>
      </c>
      <c r="B36" s="5" t="s">
        <v>70</v>
      </c>
      <c r="C36" s="4"/>
      <c r="D36" s="6" t="s">
        <v>71</v>
      </c>
      <c r="E36" s="7" t="s">
        <v>21</v>
      </c>
      <c r="F36" s="7" t="str">
        <f>IF(E36="Obrigatório",IF(C36="","PENDENTE","OK"),IF(E36="Técnico",IF(C36="","REVISÃO TÉCNICA","OK"),IF(C36="","Opcional","OK")))</f>
        <v>Opcional</v>
      </c>
    </row>
    <row r="37" spans="1:6" ht="28.5" customHeight="1">
      <c r="A37" s="3">
        <v>26</v>
      </c>
      <c r="B37" s="5" t="s">
        <v>72</v>
      </c>
      <c r="C37" s="4"/>
      <c r="D37" s="6" t="s">
        <v>73</v>
      </c>
      <c r="E37" s="7" t="s">
        <v>21</v>
      </c>
      <c r="F37" s="7" t="str">
        <f>IF(E37="Obrigatório",IF(C37="","PENDENTE","OK"),IF(E37="Técnico",IF(C37="","REVISÃO TÉCNICA","OK"),IF(C37="","Opcional","OK")))</f>
        <v>Opcional</v>
      </c>
    </row>
    <row r="38" spans="1:6" ht="28.5" customHeight="1">
      <c r="A38" s="3">
        <v>27</v>
      </c>
      <c r="B38" s="5" t="s">
        <v>74</v>
      </c>
      <c r="C38" s="4"/>
      <c r="D38" s="6" t="s">
        <v>75</v>
      </c>
      <c r="E38" s="7" t="s">
        <v>21</v>
      </c>
      <c r="F38" s="7" t="str">
        <f>IF(E38="Obrigatório",IF(C38="","PENDENTE","OK"),IF(E38="Técnico",IF(C38="","REVISÃO TÉCNICA","OK"),IF(C38="","Opcional","OK")))</f>
        <v>Opcional</v>
      </c>
    </row>
    <row r="39" spans="1:6" ht="28.5" customHeight="1">
      <c r="A39" s="3">
        <v>28</v>
      </c>
      <c r="B39" s="5" t="s">
        <v>76</v>
      </c>
      <c r="C39" s="4" t="s">
        <v>77</v>
      </c>
      <c r="D39" s="6" t="s">
        <v>78</v>
      </c>
      <c r="E39" s="7" t="s">
        <v>21</v>
      </c>
      <c r="F39" s="7" t="str">
        <f>IF(E39="Obrigatório",IF(C39="","PENDENTE","OK"),IF(E39="Técnico",IF(C39="","REVISÃO TÉCNICA","OK"),IF(C39="","Opcional","OK")))</f>
        <v>OK</v>
      </c>
    </row>
    <row r="40" spans="1:6" ht="19.5" customHeight="1">
      <c r="A40" s="18" t="s">
        <v>79</v>
      </c>
      <c r="B40" s="19"/>
      <c r="C40" s="20"/>
      <c r="D40" s="21"/>
      <c r="E40" s="19"/>
      <c r="F40" s="19"/>
    </row>
    <row r="41" spans="1:6" ht="28.5" customHeight="1">
      <c r="A41" s="3">
        <v>29</v>
      </c>
      <c r="B41" s="5" t="s">
        <v>80</v>
      </c>
      <c r="C41" s="10"/>
      <c r="D41" s="6" t="s">
        <v>81</v>
      </c>
      <c r="E41" s="7" t="s">
        <v>16</v>
      </c>
      <c r="F41" s="7" t="str">
        <f t="shared" ref="F41:F46" si="2">IF(E41="Obrigatório",IF(C41="","PENDENTE","OK"),IF(E41="Técnico",IF(C41="","REVISÃO TÉCNICA","OK"),IF(C41="","Opcional","OK")))</f>
        <v>PENDENTE</v>
      </c>
    </row>
    <row r="42" spans="1:6" ht="28.5" customHeight="1">
      <c r="A42" s="3">
        <v>30</v>
      </c>
      <c r="B42" s="5" t="s">
        <v>82</v>
      </c>
      <c r="C42" s="4" t="s">
        <v>83</v>
      </c>
      <c r="D42" s="6" t="s">
        <v>84</v>
      </c>
      <c r="E42" s="7" t="s">
        <v>21</v>
      </c>
      <c r="F42" s="7" t="str">
        <f t="shared" si="2"/>
        <v>OK</v>
      </c>
    </row>
    <row r="43" spans="1:6" ht="28.5" customHeight="1">
      <c r="A43" s="3">
        <v>31</v>
      </c>
      <c r="B43" s="5" t="s">
        <v>85</v>
      </c>
      <c r="C43" s="10"/>
      <c r="D43" s="6" t="s">
        <v>86</v>
      </c>
      <c r="E43" s="7" t="s">
        <v>21</v>
      </c>
      <c r="F43" s="7" t="str">
        <f t="shared" si="2"/>
        <v>Opcional</v>
      </c>
    </row>
    <row r="44" spans="1:6" ht="28.5" customHeight="1">
      <c r="A44" s="3">
        <v>32</v>
      </c>
      <c r="B44" s="5" t="s">
        <v>87</v>
      </c>
      <c r="C44" s="4"/>
      <c r="D44" s="6" t="s">
        <v>88</v>
      </c>
      <c r="E44" s="7" t="s">
        <v>21</v>
      </c>
      <c r="F44" s="7" t="str">
        <f t="shared" si="2"/>
        <v>Opcional</v>
      </c>
    </row>
    <row r="45" spans="1:6" ht="28.5" customHeight="1">
      <c r="A45" s="3">
        <v>33</v>
      </c>
      <c r="B45" s="5" t="s">
        <v>89</v>
      </c>
      <c r="C45" s="10"/>
      <c r="D45" s="6" t="s">
        <v>90</v>
      </c>
      <c r="E45" s="7" t="s">
        <v>21</v>
      </c>
      <c r="F45" s="7" t="str">
        <f t="shared" si="2"/>
        <v>Opcional</v>
      </c>
    </row>
    <row r="46" spans="1:6" ht="28.5" customHeight="1">
      <c r="A46" s="3">
        <v>34</v>
      </c>
      <c r="B46" s="5" t="s">
        <v>91</v>
      </c>
      <c r="C46" s="10"/>
      <c r="D46" s="6" t="s">
        <v>92</v>
      </c>
      <c r="E46" s="7" t="s">
        <v>21</v>
      </c>
      <c r="F46" s="7" t="str">
        <f t="shared" si="2"/>
        <v>Opcional</v>
      </c>
    </row>
    <row r="47" spans="1:6" ht="19.5" customHeight="1">
      <c r="A47" s="18" t="s">
        <v>93</v>
      </c>
      <c r="B47" s="19"/>
      <c r="C47" s="20"/>
      <c r="D47" s="21"/>
      <c r="E47" s="19"/>
      <c r="F47" s="19"/>
    </row>
    <row r="48" spans="1:6" ht="28.5" customHeight="1">
      <c r="A48" s="3">
        <v>35</v>
      </c>
      <c r="B48" s="5" t="s">
        <v>94</v>
      </c>
      <c r="C48" s="4"/>
      <c r="D48" s="6" t="s">
        <v>95</v>
      </c>
      <c r="E48" s="7" t="s">
        <v>16</v>
      </c>
      <c r="F48" s="7" t="str">
        <f>IF(E48="Obrigatório",IF(C48="","PENDENTE","OK"),IF(E48="Técnico",IF(C48="","REVISÃO TÉCNICA","OK"),IF(C48="","Opcional","OK")))</f>
        <v>PENDENTE</v>
      </c>
    </row>
    <row r="49" spans="1:6" ht="28.5" customHeight="1">
      <c r="A49" s="3">
        <v>36</v>
      </c>
      <c r="B49" s="5" t="s">
        <v>96</v>
      </c>
      <c r="C49" s="4"/>
      <c r="D49" s="6" t="s">
        <v>97</v>
      </c>
      <c r="E49" s="7" t="s">
        <v>21</v>
      </c>
      <c r="F49" s="7" t="str">
        <f>IF(E49="Obrigatório",IF(C49="","PENDENTE","OK"),IF(E49="Técnico",IF(C49="","REVISÃO TÉCNICA","OK"),IF(C49="","Opcional","OK")))</f>
        <v>Opcional</v>
      </c>
    </row>
    <row r="50" spans="1:6" ht="28.5" customHeight="1">
      <c r="A50" s="3">
        <v>37</v>
      </c>
      <c r="B50" s="5" t="s">
        <v>98</v>
      </c>
      <c r="C50" s="4"/>
      <c r="D50" s="6" t="s">
        <v>97</v>
      </c>
      <c r="E50" s="7" t="s">
        <v>21</v>
      </c>
      <c r="F50" s="7" t="str">
        <f>IF(E50="Obrigatório",IF(C50="","PENDENTE","OK"),IF(E50="Técnico",IF(C50="","REVISÃO TÉCNICA","OK"),IF(C50="","Opcional","OK")))</f>
        <v>Opcional</v>
      </c>
    </row>
    <row r="51" spans="1:6" ht="28.5" customHeight="1">
      <c r="A51" s="3">
        <v>38</v>
      </c>
      <c r="B51" s="5" t="s">
        <v>99</v>
      </c>
      <c r="C51" s="4"/>
      <c r="D51" s="6" t="s">
        <v>97</v>
      </c>
      <c r="E51" s="7" t="s">
        <v>21</v>
      </c>
      <c r="F51" s="7" t="str">
        <f>IF(E51="Obrigatório",IF(C51="","PENDENTE","OK"),IF(E51="Técnico",IF(C51="","REVISÃO TÉCNICA","OK"),IF(C51="","Opcional","OK")))</f>
        <v>Opcional</v>
      </c>
    </row>
    <row r="52" spans="1:6" ht="28.5" customHeight="1">
      <c r="A52" s="3">
        <v>39</v>
      </c>
      <c r="B52" s="5" t="s">
        <v>100</v>
      </c>
      <c r="C52" s="4"/>
      <c r="D52" s="6" t="s">
        <v>97</v>
      </c>
      <c r="E52" s="7" t="s">
        <v>21</v>
      </c>
      <c r="F52" s="7" t="str">
        <f>IF(E52="Obrigatório",IF(C52="","PENDENTE","OK"),IF(E52="Técnico",IF(C52="","REVISÃO TÉCNICA","OK"),IF(C52="","Opcional","OK")))</f>
        <v>Opcional</v>
      </c>
    </row>
    <row r="53" spans="1:6" ht="19.5" customHeight="1">
      <c r="A53" s="18" t="s">
        <v>101</v>
      </c>
      <c r="B53" s="19"/>
      <c r="C53" s="20"/>
      <c r="D53" s="21"/>
      <c r="E53" s="19"/>
      <c r="F53" s="19"/>
    </row>
    <row r="54" spans="1:6" ht="28.5" customHeight="1">
      <c r="A54" s="3">
        <v>40</v>
      </c>
      <c r="B54" s="5" t="s">
        <v>102</v>
      </c>
      <c r="C54" s="10"/>
      <c r="D54" s="6" t="s">
        <v>103</v>
      </c>
      <c r="E54" s="7" t="s">
        <v>32</v>
      </c>
      <c r="F54" s="7" t="str">
        <f t="shared" ref="F54:F63" si="3">IF(E54="Obrigatório",IF(C54="","PENDENTE","OK"),IF(E54="Técnico",IF(C54="","REVISÃO TÉCNICA","OK"),IF(C54="","Opcional","OK")))</f>
        <v>REVISÃO TÉCNICA</v>
      </c>
    </row>
    <row r="55" spans="1:6" ht="28.5" customHeight="1">
      <c r="A55" s="3">
        <v>41</v>
      </c>
      <c r="B55" s="5" t="s">
        <v>104</v>
      </c>
      <c r="C55" s="10"/>
      <c r="D55" s="6" t="s">
        <v>105</v>
      </c>
      <c r="E55" s="7" t="s">
        <v>32</v>
      </c>
      <c r="F55" s="7" t="str">
        <f t="shared" si="3"/>
        <v>REVISÃO TÉCNICA</v>
      </c>
    </row>
    <row r="56" spans="1:6" ht="28.5" customHeight="1">
      <c r="A56" s="3">
        <v>42</v>
      </c>
      <c r="B56" s="5" t="s">
        <v>106</v>
      </c>
      <c r="C56" s="10"/>
      <c r="D56" s="6" t="s">
        <v>107</v>
      </c>
      <c r="E56" s="7" t="s">
        <v>32</v>
      </c>
      <c r="F56" s="7" t="str">
        <f t="shared" si="3"/>
        <v>REVISÃO TÉCNICA</v>
      </c>
    </row>
    <row r="57" spans="1:6" ht="28.5" customHeight="1">
      <c r="A57" s="3">
        <v>43</v>
      </c>
      <c r="B57" s="5" t="s">
        <v>108</v>
      </c>
      <c r="C57" s="4" t="s">
        <v>109</v>
      </c>
      <c r="D57" s="6" t="s">
        <v>110</v>
      </c>
      <c r="E57" s="7" t="s">
        <v>16</v>
      </c>
      <c r="F57" s="7" t="str">
        <f t="shared" si="3"/>
        <v>OK</v>
      </c>
    </row>
    <row r="58" spans="1:6" ht="28.5" customHeight="1">
      <c r="A58" s="3">
        <v>44</v>
      </c>
      <c r="B58" s="5" t="s">
        <v>111</v>
      </c>
      <c r="C58" s="4"/>
      <c r="D58" s="6" t="s">
        <v>112</v>
      </c>
      <c r="E58" s="7" t="s">
        <v>21</v>
      </c>
      <c r="F58" s="7" t="str">
        <f t="shared" si="3"/>
        <v>Opcional</v>
      </c>
    </row>
    <row r="59" spans="1:6" ht="28.5" customHeight="1">
      <c r="A59" s="3">
        <v>45</v>
      </c>
      <c r="B59" s="5" t="s">
        <v>113</v>
      </c>
      <c r="C59" s="4"/>
      <c r="D59" s="6" t="s">
        <v>114</v>
      </c>
      <c r="E59" s="7" t="s">
        <v>32</v>
      </c>
      <c r="F59" s="7" t="str">
        <f t="shared" si="3"/>
        <v>REVISÃO TÉCNICA</v>
      </c>
    </row>
    <row r="60" spans="1:6" ht="28.5" customHeight="1">
      <c r="A60" s="3">
        <v>46</v>
      </c>
      <c r="B60" s="5" t="s">
        <v>115</v>
      </c>
      <c r="C60" s="10"/>
      <c r="D60" s="6" t="s">
        <v>116</v>
      </c>
      <c r="E60" s="7" t="s">
        <v>32</v>
      </c>
      <c r="F60" s="7" t="str">
        <f t="shared" si="3"/>
        <v>REVISÃO TÉCNICA</v>
      </c>
    </row>
    <row r="61" spans="1:6" ht="28.5" customHeight="1">
      <c r="A61" s="3">
        <v>47</v>
      </c>
      <c r="B61" s="5" t="s">
        <v>117</v>
      </c>
      <c r="C61" s="4"/>
      <c r="D61" s="6" t="s">
        <v>118</v>
      </c>
      <c r="E61" s="7" t="s">
        <v>21</v>
      </c>
      <c r="F61" s="7" t="str">
        <f t="shared" si="3"/>
        <v>Opcional</v>
      </c>
    </row>
    <row r="62" spans="1:6" ht="28.5" customHeight="1">
      <c r="A62" s="3">
        <v>48</v>
      </c>
      <c r="B62" s="5" t="s">
        <v>119</v>
      </c>
      <c r="C62" s="9"/>
      <c r="D62" s="6" t="s">
        <v>120</v>
      </c>
      <c r="E62" s="7" t="s">
        <v>21</v>
      </c>
      <c r="F62" s="7" t="str">
        <f t="shared" si="3"/>
        <v>Opcional</v>
      </c>
    </row>
    <row r="63" spans="1:6" ht="28.5" customHeight="1">
      <c r="A63" s="3">
        <v>49</v>
      </c>
      <c r="B63" s="5" t="s">
        <v>121</v>
      </c>
      <c r="C63" s="4"/>
      <c r="D63" s="6" t="s">
        <v>122</v>
      </c>
      <c r="E63" s="7" t="s">
        <v>21</v>
      </c>
      <c r="F63" s="7" t="str">
        <f t="shared" si="3"/>
        <v>Opcional</v>
      </c>
    </row>
    <row r="65" spans="1:6" ht="15">
      <c r="A65" s="22" t="s">
        <v>123</v>
      </c>
      <c r="B65" s="22"/>
      <c r="C65" s="22"/>
      <c r="D65" s="22"/>
      <c r="E65" s="22"/>
      <c r="F65" s="22"/>
    </row>
    <row r="66" spans="1:6" ht="34.5" customHeight="1">
      <c r="A66" s="12" t="s">
        <v>124</v>
      </c>
      <c r="B66" s="11" t="s">
        <v>125</v>
      </c>
      <c r="C66" s="11" t="s">
        <v>126</v>
      </c>
      <c r="D66" s="23"/>
      <c r="E66" s="23"/>
      <c r="F66" s="23"/>
    </row>
    <row r="67" spans="1:6" ht="34.5" customHeight="1">
      <c r="A67" s="12" t="s">
        <v>127</v>
      </c>
      <c r="B67" s="11" t="s">
        <v>128</v>
      </c>
      <c r="C67" s="11" t="s">
        <v>129</v>
      </c>
      <c r="D67" s="23"/>
      <c r="E67" s="23"/>
      <c r="F67" s="23"/>
    </row>
    <row r="68" spans="1:6" ht="34.5" customHeight="1">
      <c r="A68" s="12" t="s">
        <v>130</v>
      </c>
      <c r="B68" s="11" t="s">
        <v>131</v>
      </c>
      <c r="C68" s="11" t="s">
        <v>132</v>
      </c>
      <c r="D68" s="23"/>
      <c r="E68" s="23"/>
      <c r="F68" s="23"/>
    </row>
    <row r="69" spans="1:6" ht="34.5" customHeight="1">
      <c r="A69" s="12" t="s">
        <v>133</v>
      </c>
      <c r="B69" s="11" t="s">
        <v>134</v>
      </c>
      <c r="C69" s="11"/>
      <c r="D69" s="23"/>
      <c r="E69" s="23"/>
      <c r="F69" s="23"/>
    </row>
  </sheetData>
  <mergeCells count="18">
    <mergeCell ref="D67:F67"/>
    <mergeCell ref="D68:F68"/>
    <mergeCell ref="D69:F69"/>
    <mergeCell ref="A40:F40"/>
    <mergeCell ref="A47:F47"/>
    <mergeCell ref="A53:F53"/>
    <mergeCell ref="A65:F65"/>
    <mergeCell ref="D66:F66"/>
    <mergeCell ref="A7:F7"/>
    <mergeCell ref="A16:F16"/>
    <mergeCell ref="A25:F25"/>
    <mergeCell ref="A30:F30"/>
    <mergeCell ref="A35:F35"/>
    <mergeCell ref="A1:F1"/>
    <mergeCell ref="A2:D2"/>
    <mergeCell ref="E2:F2"/>
    <mergeCell ref="A3:D3"/>
    <mergeCell ref="A4:D4"/>
  </mergeCells>
  <conditionalFormatting sqref="F3">
    <cfRule type="cellIs" dxfId="6" priority="5" operator="greaterThan">
      <formula>0</formula>
    </cfRule>
    <cfRule type="cellIs" dxfId="5" priority="6" operator="equal">
      <formula>0</formula>
    </cfRule>
  </conditionalFormatting>
  <conditionalFormatting sqref="F7:F63">
    <cfRule type="containsText" dxfId="4" priority="1" operator="containsText" text="PENDENTE"/>
    <cfRule type="containsText" dxfId="3" priority="2" operator="containsText" text="REVISÃO TÉCNICA"/>
    <cfRule type="containsText" dxfId="2" priority="3" operator="containsText" text="OK"/>
    <cfRule type="containsText" dxfId="1" priority="4" operator="containsText" text="Opcional"/>
  </conditionalFormatting>
  <dataValidations count="7">
    <dataValidation type="list" sqref="C27" xr:uid="{00000000-0002-0000-0000-000000000000}">
      <formula1>"AC,AL,AP,AM,BA,CE,DF,ES,GO,MA,MT,MS,MG,PA,PB,PR,PE,PI,RJ,RN,RS,RO,RR,SC,SP,SE,TO"</formula1>
    </dataValidation>
    <dataValidation type="list" sqref="C12 C14" xr:uid="{00000000-0002-0000-0000-000001000000}">
      <formula1>"Autor(a),Organizador(a),Coordenador(a),Tradutor(a),Ilustrador(a),Editor(a)"</formula1>
    </dataValidation>
    <dataValidation type="list" sqref="C32" xr:uid="{00000000-0002-0000-0000-000003000000}">
      <formula1>"Sem ilustrações,il.,il. color.,fots.,gráfs.,mapas"</formula1>
    </dataValidation>
    <dataValidation type="list" sqref="C34" xr:uid="{00000000-0002-0000-0000-000004000000}">
      <formula1>"Impresso,E-book (EPUB),E-book (PDF)"</formula1>
    </dataValidation>
    <dataValidation type="list" sqref="C57" xr:uid="{00000000-0002-0000-0000-000005000000}">
      <formula1>"Exibir apenas CDD,Exibir apenas CDU,Exibir CDD e CDU"</formula1>
    </dataValidation>
    <dataValidation type="whole" sqref="C29" xr:uid="{00000000-0002-0000-0000-000006000000}">
      <formula1>1000</formula1>
      <formula2>2100</formula2>
    </dataValidation>
    <dataValidation type="whole" sqref="C20" xr:uid="{00000000-0002-0000-0000-000007000000}">
      <formula1>1</formula1>
      <formula2>100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showGridLines="0" workbookViewId="0"/>
  </sheetViews>
  <sheetFormatPr defaultRowHeight="14.25"/>
  <cols>
    <col min="1" max="1" width="8" customWidth="1"/>
    <col min="2" max="6" width="7.25" customWidth="1"/>
    <col min="7" max="8" width="6.5" customWidth="1"/>
  </cols>
  <sheetData>
    <row r="1" spans="1:8" ht="18.75" customHeight="1">
      <c r="A1" s="24" t="s">
        <v>135</v>
      </c>
      <c r="B1" s="25"/>
      <c r="C1" s="25"/>
      <c r="D1" s="25"/>
      <c r="E1" s="25"/>
      <c r="F1" s="25"/>
      <c r="G1" s="25"/>
      <c r="H1" s="25"/>
    </row>
    <row r="2" spans="1:8" ht="13.5" customHeight="1">
      <c r="A2" s="26" t="str">
        <f>IF('Campos a preencher'!$C$58="","",'Campos a preencher'!$C$58)</f>
        <v/>
      </c>
      <c r="B2" s="25"/>
      <c r="C2" s="25"/>
      <c r="D2" s="25"/>
      <c r="E2" s="25"/>
      <c r="F2" s="25"/>
      <c r="G2" s="25"/>
      <c r="H2" s="25"/>
    </row>
    <row r="3" spans="1:8" ht="5.25" customHeight="1">
      <c r="A3" s="27"/>
      <c r="B3" s="27"/>
      <c r="C3" s="27"/>
      <c r="D3" s="27"/>
      <c r="E3" s="27"/>
      <c r="F3" s="27"/>
      <c r="G3" s="27"/>
      <c r="H3" s="27"/>
    </row>
    <row r="4" spans="1:8" ht="16.5" customHeight="1">
      <c r="A4" s="28" t="str">
        <f>IF('Campos a preencher'!$C$54="","«CUTTER»",'Campos a preencher'!$C$54)</f>
        <v>«CUTTER»</v>
      </c>
      <c r="B4" s="31" t="str">
        <f>IF('Campos a preencher'!$C$8="","«PREENCHA A ENTRADA PRINCIPAL»",'Campos a preencher'!$C$8&amp;".")</f>
        <v>«PREENCHA A ENTRADA PRINCIPAL»</v>
      </c>
      <c r="C4" s="32"/>
      <c r="D4" s="32"/>
      <c r="E4" s="32"/>
      <c r="F4" s="32"/>
      <c r="G4" s="32"/>
      <c r="H4" s="33"/>
    </row>
    <row r="5" spans="1:8" ht="18" customHeight="1">
      <c r="A5" s="29"/>
      <c r="B5" s="34" t="str">
        <f>"     "&amp;IF('Campos a preencher'!$C$17="","«PREENCHA O TÍTULO»",'Campos a preencher'!$C$17)&amp;IF('Campos a preencher'!$C$18&lt;&gt;"",": "&amp;'Campos a preencher'!$C$18,"")&amp;IF('Campos a preencher'!$C$19&lt;&gt;""," "&amp;'Campos a preencher'!$C$19,"")&amp;" / "&amp;IF('Campos a preencher'!$C$10&lt;&gt;"",'Campos a preencher'!$C$10,IF('Campos a preencher'!$C$9&lt;&gt;"",'Campos a preencher'!$C$9,"«RESPONSABILIDADE»"))&amp;"."&amp;IF('Campos a preencher'!$C$20&lt;&gt;""," – "&amp;'Campos a preencher'!$C$20&amp;". ed."&amp;IF('Campos a preencher'!$C$21&lt;&gt;""," "&amp;'Campos a preencher'!$C$21,""),"")&amp;" – "&amp;IF('Campos a preencher'!$C$26="","«CIDADE»",'Campos a preencher'!$C$26)&amp;IF('Campos a preencher'!$C$27&lt;&gt;"",", "&amp;'Campos a preencher'!$C$27,"")&amp;" : "&amp;IF('Campos a preencher'!$C$28="","«EDITORA»",'Campos a preencher'!$C$28)&amp;", "&amp;IF('Campos a preencher'!$C$29="","«ANO»",'Campos a preencher'!$C$29)&amp;"."</f>
        <v xml:space="preserve">     «PREENCHA O TÍTULO» / «RESPONSABILIDADE». – «CIDADE» : «EDITORA», «ANO».</v>
      </c>
      <c r="C5" s="34"/>
      <c r="D5" s="34"/>
      <c r="E5" s="34"/>
      <c r="F5" s="34"/>
      <c r="G5" s="34"/>
      <c r="H5" s="35"/>
    </row>
    <row r="6" spans="1:8" ht="18" customHeight="1">
      <c r="A6" s="29"/>
      <c r="B6" s="34"/>
      <c r="C6" s="34"/>
      <c r="D6" s="34"/>
      <c r="E6" s="34"/>
      <c r="F6" s="34"/>
      <c r="G6" s="34"/>
      <c r="H6" s="35"/>
    </row>
    <row r="7" spans="1:8" ht="18" customHeight="1">
      <c r="A7" s="29"/>
      <c r="B7" s="34"/>
      <c r="C7" s="34"/>
      <c r="D7" s="34"/>
      <c r="E7" s="34"/>
      <c r="F7" s="34"/>
      <c r="G7" s="34"/>
      <c r="H7" s="35"/>
    </row>
    <row r="8" spans="1:8" ht="22.5" customHeight="1">
      <c r="A8" s="29"/>
      <c r="B8" s="34" t="str">
        <f>"     "&amp;IF('Campos a preencher'!$C$34="Impresso",IF('Campos a preencher'!$C$31="","«PAGINAÇÃO»",'Campos a preencher'!$C$31)&amp;IF(AND('Campos a preencher'!$C$32&lt;&gt;"",'Campos a preencher'!$C$32&lt;&gt;"Sem ilustrações")," : "&amp;'Campos a preencher'!$C$32,"")&amp;IF('Campos a preencher'!$C$33&lt;&gt;""," ; "&amp;'Campos a preencher'!$C$33,"")&amp;".",IF('Campos a preencher'!$C$34="E-book (EPUB)","1 recurso eletrônico ("&amp;IF('Campos a preencher'!$C$31="","paginação não informada",'Campos a preencher'!$C$31)&amp;")"&amp;IF(AND('Campos a preencher'!$C$32&lt;&gt;"",'Campos a preencher'!$C$32&lt;&gt;"Sem ilustrações")," : "&amp;'Campos a preencher'!$C$32,"")&amp;", arquivo EPUB.","1 recurso eletrônico ("&amp;IF('Campos a preencher'!$C$31="","paginação não informada",'Campos a preencher'!$C$31)&amp;")"&amp;IF(AND('Campos a preencher'!$C$32&lt;&gt;"",'Campos a preencher'!$C$32&lt;&gt;"Sem ilustrações")," : "&amp;'Campos a preencher'!$C$32,"")&amp;", arquivo PDF."))&amp;IF('Campos a preencher'!$C$23&lt;&gt;""," – ("&amp;'Campos a preencher'!$C$23&amp;IF('Campos a preencher'!$C$24&lt;&gt;""," ; "&amp;'Campos a preencher'!$C$24,"")&amp;").","")</f>
        <v xml:space="preserve">     «PAGINAÇÃO».</v>
      </c>
      <c r="C8" s="34"/>
      <c r="D8" s="34"/>
      <c r="E8" s="34"/>
      <c r="F8" s="34"/>
      <c r="G8" s="34"/>
      <c r="H8" s="35"/>
    </row>
    <row r="9" spans="1:8" ht="21" customHeight="1">
      <c r="A9" s="29"/>
      <c r="B9" s="34" t="str">
        <f>IF('Campos a preencher'!$C$22&lt;&gt;"","Título original: "&amp;'Campos a preencher'!$C$22&amp;". ","")&amp;IF('Campos a preencher'!$C$36&lt;&gt;"",'Campos a preencher'!$C$36&amp;" ","")&amp;IF('Campos a preencher'!$C$37&lt;&gt;"",'Campos a preencher'!$C$37&amp;" ","")&amp;IF('Campos a preencher'!$C$38&lt;&gt;"",'Campos a preencher'!$C$38,"")</f>
        <v/>
      </c>
      <c r="C9" s="34"/>
      <c r="D9" s="34"/>
      <c r="E9" s="34"/>
      <c r="F9" s="34"/>
      <c r="G9" s="34"/>
      <c r="H9" s="35"/>
    </row>
    <row r="10" spans="1:8" ht="16.5" customHeight="1">
      <c r="A10" s="29"/>
      <c r="B10" s="34" t="str">
        <f>IF('Campos a preencher'!$C$41="","«INFORME O ISBN»","ISBN "&amp;'Campos a preencher'!$C$41&amp;IF('Campos a preencher'!$C$42&lt;&gt;""," ("&amp;'Campos a preencher'!$C$42&amp;")","")&amp;".")&amp;IF('Campos a preencher'!$C$43&lt;&gt;"","  ISBN "&amp;'Campos a preencher'!$C$43&amp;IF('Campos a preencher'!$C$44&lt;&gt;""," ("&amp;'Campos a preencher'!$C$44&amp;")","")&amp;".","")</f>
        <v>«INFORME O ISBN»</v>
      </c>
      <c r="C10" s="34"/>
      <c r="D10" s="34"/>
      <c r="E10" s="34"/>
      <c r="F10" s="34"/>
      <c r="G10" s="34"/>
      <c r="H10" s="35"/>
    </row>
    <row r="11" spans="1:8" ht="16.5" customHeight="1">
      <c r="A11" s="29"/>
      <c r="B11" s="34" t="str">
        <f>IF('Campos a preencher'!$C$45&lt;&gt;"","DOI: "&amp;'Campos a preencher'!$C$45&amp;". ","")&amp;IF('Campos a preencher'!$C$46&lt;&gt;"","ISSN "&amp;'Campos a preencher'!$C$46&amp;".","")</f>
        <v/>
      </c>
      <c r="C11" s="34"/>
      <c r="D11" s="34"/>
      <c r="E11" s="34"/>
      <c r="F11" s="34"/>
      <c r="G11" s="34"/>
      <c r="H11" s="35"/>
    </row>
    <row r="12" spans="1:8" ht="23.25" customHeight="1">
      <c r="A12" s="29"/>
      <c r="B12" s="34" t="str">
        <f>IF('Campos a preencher'!$C$48="","«INFORME AO MENOS O ASSUNTO 1»","1. "&amp;'Campos a preencher'!$C$48&amp;".")&amp;IF('Campos a preencher'!$C$49&lt;&gt;""," 2. "&amp;'Campos a preencher'!$C$49&amp;".","")&amp;IF('Campos a preencher'!$C$50&lt;&gt;""," 3. "&amp;'Campos a preencher'!$C$50&amp;".","")&amp;IF('Campos a preencher'!$C$51&lt;&gt;""," 4. "&amp;'Campos a preencher'!$C$51&amp;".","")&amp;IF('Campos a preencher'!$C$52&lt;&gt;""," 5. "&amp;'Campos a preencher'!$C$52&amp;".","")</f>
        <v>«INFORME AO MENOS O ASSUNTO 1»</v>
      </c>
      <c r="C12" s="34"/>
      <c r="D12" s="34"/>
      <c r="E12" s="34"/>
      <c r="F12" s="34"/>
      <c r="G12" s="34"/>
      <c r="H12" s="35"/>
    </row>
    <row r="13" spans="1:8" ht="23.25" customHeight="1">
      <c r="A13" s="29"/>
      <c r="B13" s="34"/>
      <c r="C13" s="34"/>
      <c r="D13" s="34"/>
      <c r="E13" s="34"/>
      <c r="F13" s="34"/>
      <c r="G13" s="34"/>
      <c r="H13" s="35"/>
    </row>
    <row r="14" spans="1:8" ht="16.5" customHeight="1">
      <c r="A14" s="29"/>
      <c r="B14" s="34" t="str">
        <f>IF('Campos a preencher'!$C$15&lt;&gt;"",'Campos a preencher'!$C$15,IF('Campos a preencher'!$C$11&lt;&gt;"",IF('Campos a preencher'!$C$13&lt;&gt;"","I. "&amp;'Campos a preencher'!$C$11&amp;". II. "&amp;'Campos a preencher'!$C$13&amp;". III. Título.","I. "&amp;'Campos a preencher'!$C$11&amp;". II. Título."),IF('Campos a preencher'!$C$13&lt;&gt;"","I. "&amp;'Campos a preencher'!$C$13&amp;". II. Título.","I. Título.")))</f>
        <v>I. Título.</v>
      </c>
      <c r="C14" s="34"/>
      <c r="D14" s="34"/>
      <c r="E14" s="34"/>
      <c r="F14" s="34"/>
      <c r="G14" s="37" t="str">
        <f>IF('Campos a preencher'!$C$57="Exibir apenas CDU","",IF('Campos a preencher'!$C$55="","«CDD»","CDD "&amp;'Campos a preencher'!$C$55))</f>
        <v>«CDD»</v>
      </c>
      <c r="H14" s="38"/>
    </row>
    <row r="15" spans="1:8" ht="16.5" customHeight="1">
      <c r="A15" s="30"/>
      <c r="B15" s="36"/>
      <c r="C15" s="36"/>
      <c r="D15" s="36"/>
      <c r="E15" s="36"/>
      <c r="F15" s="36"/>
      <c r="G15" s="39" t="str">
        <f>IF('Campos a preencher'!$C$57="Exibir apenas CDD","",IF('Campos a preencher'!$C$56="","«CDU»","CDU "&amp;'Campos a preencher'!$C$56))</f>
        <v/>
      </c>
      <c r="H15" s="40"/>
    </row>
    <row r="16" spans="1:8" ht="21" customHeight="1">
      <c r="A16" s="41" t="str">
        <f>IF('Campos a preencher'!$C$59="","PENDENTE: informe o bibliotecário responsável e o CRB antes da publicação.",IF('Campos a preencher'!$C$60="","PENDENTE: informe o CRB do bibliotecário responsável antes da publicação.","Ficha catalográfica elaborada por "&amp;'Campos a preencher'!$C$59&amp;" – "&amp;'Campos a preencher'!$C$60&amp;IF('Campos a preencher'!$C$61&lt;&gt;""," – "&amp;'Campos a preencher'!$C$61,"")&amp;"."))</f>
        <v>PENDENTE: informe o bibliotecário responsável e o CRB antes da publicação.</v>
      </c>
      <c r="B16" s="27"/>
      <c r="C16" s="27"/>
      <c r="D16" s="27"/>
      <c r="E16" s="27"/>
      <c r="F16" s="27"/>
      <c r="G16" s="27"/>
      <c r="H16" s="27"/>
    </row>
  </sheetData>
  <mergeCells count="15">
    <mergeCell ref="A16:H16"/>
    <mergeCell ref="A1:H1"/>
    <mergeCell ref="A2:H2"/>
    <mergeCell ref="A3:H3"/>
    <mergeCell ref="A4:A15"/>
    <mergeCell ref="B4:H4"/>
    <mergeCell ref="B5:H7"/>
    <mergeCell ref="B8:H8"/>
    <mergeCell ref="B9:H9"/>
    <mergeCell ref="B10:H10"/>
    <mergeCell ref="B11:H11"/>
    <mergeCell ref="B12:H13"/>
    <mergeCell ref="B14:F15"/>
    <mergeCell ref="G14:H14"/>
    <mergeCell ref="G15:H15"/>
  </mergeCells>
  <conditionalFormatting sqref="A16">
    <cfRule type="containsText" dxfId="0" priority="1" operator="containsText" text="PENDENTE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Campos a preencher</vt:lpstr>
      <vt:lpstr>Ficha catalográfica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Dalton Campos Roque</cp:lastModifiedBy>
  <dcterms:modified xsi:type="dcterms:W3CDTF">2026-08-25T20:24:08Z</dcterms:modified>
</cp:coreProperties>
</file>